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<sst xmlns="http://schemas.openxmlformats.org/spreadsheetml/2006/main" count="103" uniqueCount="103">
  <si>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</si>
  <si>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</si>
  <si>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</si>
  <si>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</si>
  <si>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</si>
  <si>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</si>
  <si>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</si>
  <si>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</si>
  <si>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</si>
  <si>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</si>
  <si>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</si>
  <si>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</si>
  <si>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</si>
  <si>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</si>
  <si>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</si>
  <si>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</si>
  <si>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</si>
  <si>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</si>
  <si>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</si>
  <si>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</si>
  <si>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</si>
  <si>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</si>
  <si>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</si>
  <si>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</si>
  <si>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</si>
  <si>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</si>
  <si>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</si>
  <si>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</si>
  <si>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</si>
  <si>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</si>
  <si>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</si>
  <si>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</si>
  <si>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</si>
  <si>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</si>
  <si>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</si>
  <si>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</si>
  <si>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</si>
  <si>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</si>
  <si>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</si>
  <si>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</si>
  <si>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</si>
  <si>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</si>
  <si>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</si>
  <si>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</si>
  <si>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</si>
  <si>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</si>
  <si>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</si>
  <si>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</si>
  <si>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</si>
  <si>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</si>
  <si>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</si>
  <si>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</si>
  <si>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</si>
  <si>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</si>
  <si>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</si>
  <si>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</si>
  <si>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</si>
  <si>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</si>
  <si>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</si>
  <si>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</si>
  <si>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</si>
  <si>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</si>
  <si>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</si>
  <si>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</si>
  <si>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</si>
  <si>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</si>
  <si>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</si>
  <si>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</si>
  <si>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</si>
  <si>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</si>
  <si>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</si>
  <si>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</si>
  <si>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</si>
  <si>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</si>
  <si>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</si>
  <si>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</si>
  <si>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</si>
  <si>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</si>
  <si>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</si>
  <si>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</si>
  <si>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</si>
  <si>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</si>
  <si>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</si>
  <si>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</si>
  <si>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</si>
  <si>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</si>
  <si>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</si>
  <si>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</si>
  <si>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</si>
  <si>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</si>
  <si>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</si>
  <si>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</si>
  <si>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</si>
  <si>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</si>
  <si>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</si>
  <si>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</si>
  <si>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</si>
  <si>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</si>
  <si>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</si>
  <si>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</si>
  <si>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</si>
  <si>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</si>
  <si>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4 квартал 2017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</si>
</sst>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;[Red]0.0"/>
    <numFmt numFmtId="174" formatCode="0.0_ ;\-0.0\ "/>
    <numFmt numFmtId="175" formatCode="0.0"/>
    <numFmt numFmtId="176" formatCode="#,##0.00000"/>
    <numFmt numFmtId="177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3" fontId="2" fillId="0" borderId="1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73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73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7" fontId="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21685.439999999995</v>
      </c>
      <c r="C7" s="35">
        <f>C8+C9+C10+C11+C12+C13+C14+C15+C16+C17+C18+C19</f>
        <v>21756.23</v>
      </c>
      <c r="D7" s="32">
        <f>C7*100/B7</f>
        <v>100.32644022902005</v>
      </c>
    </row>
    <row r="8" spans="1:4" s="2" customFormat="1" ht="15" customHeight="1">
      <c r="A8" s="8" t="s">
        <v>48</v>
      </c>
      <c r="B8" s="34">
        <v>13380.89</v>
      </c>
      <c r="C8" s="34">
        <v>13347.97</v>
      </c>
      <c r="D8" s="32">
        <f>C8*100/B8</f>
        <v>99.7539775007492</v>
      </c>
    </row>
    <row r="9" spans="1:4" s="2" customFormat="1" ht="15" customHeight="1">
      <c r="A9" s="33" t="s">
        <v>89</v>
      </c>
      <c r="B9" s="34">
        <v>66.02</v>
      </c>
      <c r="C9" s="34">
        <v>65.59</v>
      </c>
      <c r="D9" s="32">
        <f>C9*100/B9</f>
        <v>99.34868221750985</v>
      </c>
    </row>
    <row r="10" spans="1:4" s="2" customFormat="1" ht="15" customHeight="1">
      <c r="A10" s="8" t="s">
        <v>39</v>
      </c>
      <c r="B10" s="34">
        <v>3720.28</v>
      </c>
      <c r="C10" s="34">
        <v>3724.22</v>
      </c>
      <c r="D10" s="32">
        <f>C10*100/B10</f>
        <v>100.10590600707474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471.6</v>
      </c>
      <c r="C12" s="34">
        <v>468.75</v>
      </c>
      <c r="D12" s="32">
        <f>C12*100/B12</f>
        <v>99.39567430025444</v>
      </c>
      <c r="E12" s="27"/>
    </row>
    <row r="13" spans="1:4" s="2" customFormat="1" ht="27.75" customHeight="1">
      <c r="A13" s="8" t="s">
        <v>41</v>
      </c>
      <c r="B13" s="34">
        <v>6.66</v>
      </c>
      <c r="C13" s="34">
        <v>6.66</v>
      </c>
      <c r="D13" s="32">
        <v>0</v>
      </c>
    </row>
    <row r="14" spans="1:4" s="2" customFormat="1" ht="27.75" customHeight="1">
      <c r="A14" s="8" t="s">
        <v>42</v>
      </c>
      <c r="B14" s="34">
        <v>1977.57</v>
      </c>
      <c r="C14" s="34">
        <v>2023.46</v>
      </c>
      <c r="D14" s="32">
        <f aca="true" t="shared" si="0" ref="D14:D21">C14*100/B14</f>
        <v>102.32052468433481</v>
      </c>
    </row>
    <row r="15" spans="1:4" s="2" customFormat="1" ht="15" customHeight="1">
      <c r="A15" s="8" t="s">
        <v>43</v>
      </c>
      <c r="B15" s="34">
        <v>155.46</v>
      </c>
      <c r="C15" s="34">
        <v>155.61</v>
      </c>
      <c r="D15" s="32">
        <f t="shared" si="0"/>
        <v>100.09648784253184</v>
      </c>
    </row>
    <row r="16" spans="1:4" s="2" customFormat="1" ht="15" customHeight="1">
      <c r="A16" s="33" t="s">
        <v>91</v>
      </c>
      <c r="B16" s="34">
        <v>306.82</v>
      </c>
      <c r="C16" s="34">
        <v>357.29</v>
      </c>
      <c r="D16" s="32">
        <f t="shared" si="0"/>
        <v>116.44938400365035</v>
      </c>
    </row>
    <row r="17" spans="1:4" s="2" customFormat="1" ht="15" customHeight="1">
      <c r="A17" s="8" t="s">
        <v>44</v>
      </c>
      <c r="B17" s="34">
        <v>1103.36</v>
      </c>
      <c r="C17" s="34">
        <v>1105.36</v>
      </c>
      <c r="D17" s="32">
        <f t="shared" si="0"/>
        <v>100.18126450116009</v>
      </c>
    </row>
    <row r="18" spans="1:4" s="2" customFormat="1" ht="15" customHeight="1">
      <c r="A18" s="8" t="s">
        <v>45</v>
      </c>
      <c r="B18" s="34">
        <v>473.6</v>
      </c>
      <c r="C18" s="34">
        <v>475.48</v>
      </c>
      <c r="D18" s="32">
        <f t="shared" si="0"/>
        <v>100.39695945945945</v>
      </c>
    </row>
    <row r="19" spans="1:4" s="2" customFormat="1" ht="15" customHeight="1">
      <c r="A19" s="8" t="s">
        <v>46</v>
      </c>
      <c r="B19" s="34">
        <v>23.18</v>
      </c>
      <c r="C19" s="34">
        <v>25.84</v>
      </c>
      <c r="D19" s="32">
        <f t="shared" si="0"/>
        <v>111.47540983606558</v>
      </c>
    </row>
    <row r="20" spans="1:4" s="2" customFormat="1" ht="15" customHeight="1">
      <c r="A20" s="9" t="s">
        <v>88</v>
      </c>
      <c r="B20" s="35">
        <v>421116.75</v>
      </c>
      <c r="C20" s="35">
        <v>420306.23</v>
      </c>
      <c r="D20" s="32">
        <f t="shared" si="0"/>
        <v>99.80753080944892</v>
      </c>
    </row>
    <row r="21" spans="1:4" s="2" customFormat="1" ht="15" customHeight="1">
      <c r="A21" s="9" t="s">
        <v>49</v>
      </c>
      <c r="B21" s="35">
        <f>B7+B20</f>
        <v>442802.19</v>
      </c>
      <c r="C21" s="35">
        <f>C7+C20</f>
        <v>442062.45999999996</v>
      </c>
      <c r="D21" s="32">
        <f t="shared" si="0"/>
        <v>99.83294346398783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33590.18</v>
      </c>
      <c r="C23" s="13">
        <f>C24+C25+C26+C28+C30+C31+C29+C27</f>
        <v>33510.38</v>
      </c>
      <c r="D23" s="14">
        <f aca="true" t="shared" si="1" ref="D23:D37">C23*100/B23</f>
        <v>99.76243056750513</v>
      </c>
    </row>
    <row r="24" spans="1:4" ht="27.75" customHeight="1">
      <c r="A24" s="8" t="s">
        <v>6</v>
      </c>
      <c r="B24" s="20">
        <v>1008.74</v>
      </c>
      <c r="C24" s="20">
        <v>1008.74</v>
      </c>
      <c r="D24" s="21">
        <f t="shared" si="1"/>
        <v>100</v>
      </c>
    </row>
    <row r="25" spans="1:4" ht="27.75" customHeight="1">
      <c r="A25" s="22" t="s">
        <v>7</v>
      </c>
      <c r="B25" s="20">
        <v>1148.07</v>
      </c>
      <c r="C25" s="20">
        <v>1148.07</v>
      </c>
      <c r="D25" s="21">
        <f t="shared" si="1"/>
        <v>100</v>
      </c>
    </row>
    <row r="26" spans="1:4" ht="27.75" customHeight="1">
      <c r="A26" s="22" t="s">
        <v>8</v>
      </c>
      <c r="B26" s="20">
        <v>21486.42</v>
      </c>
      <c r="C26" s="20">
        <v>21461.78</v>
      </c>
      <c r="D26" s="21">
        <f t="shared" si="1"/>
        <v>99.88532291559041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5995.85</v>
      </c>
      <c r="C28" s="20">
        <v>5951.41</v>
      </c>
      <c r="D28" s="21">
        <f t="shared" si="1"/>
        <v>99.25882068430664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0</v>
      </c>
      <c r="C30" s="20">
        <v>0</v>
      </c>
      <c r="D30" s="21">
        <v>0</v>
      </c>
    </row>
    <row r="31" spans="1:4" ht="15" customHeight="1">
      <c r="A31" s="22" t="s">
        <v>12</v>
      </c>
      <c r="B31" s="20">
        <v>3951.1</v>
      </c>
      <c r="C31" s="20">
        <v>3940.38</v>
      </c>
      <c r="D31" s="21">
        <f t="shared" si="1"/>
        <v>99.72868315152742</v>
      </c>
    </row>
    <row r="32" spans="1:4" ht="15" customHeight="1">
      <c r="A32" s="12" t="s">
        <v>13</v>
      </c>
      <c r="B32" s="13">
        <f>B33</f>
        <v>684.4</v>
      </c>
      <c r="C32" s="13">
        <f>C33</f>
        <v>684.4</v>
      </c>
      <c r="D32" s="14">
        <f t="shared" si="1"/>
        <v>100</v>
      </c>
    </row>
    <row r="33" spans="1:4" ht="15" customHeight="1">
      <c r="A33" s="22" t="s">
        <v>14</v>
      </c>
      <c r="B33" s="20">
        <v>684.4</v>
      </c>
      <c r="C33" s="20">
        <v>684.4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3557.73</v>
      </c>
      <c r="C34" s="13">
        <f>C35+C36+C37</f>
        <v>3545.16</v>
      </c>
      <c r="D34" s="14">
        <f t="shared" si="1"/>
        <v>99.64668482431213</v>
      </c>
    </row>
    <row r="35" spans="1:4" ht="27.75" customHeight="1">
      <c r="A35" s="22" t="s">
        <v>76</v>
      </c>
      <c r="B35" s="20">
        <v>3384.63</v>
      </c>
      <c r="C35" s="20">
        <v>3372.06</v>
      </c>
      <c r="D35" s="21">
        <f t="shared" si="1"/>
        <v>99.62861524007054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f t="shared" si="1"/>
        <v>100</v>
      </c>
    </row>
    <row r="37" spans="1:4" ht="15" customHeight="1">
      <c r="A37" s="37" t="s">
        <v>96</v>
      </c>
      <c r="B37" s="20">
        <v>10</v>
      </c>
      <c r="C37" s="20">
        <v>10</v>
      </c>
      <c r="D37" s="21">
        <f t="shared" si="1"/>
        <v>100</v>
      </c>
    </row>
    <row r="38" spans="1:4" ht="15" customHeight="1">
      <c r="A38" s="12" t="s">
        <v>16</v>
      </c>
      <c r="B38" s="13">
        <f>B39+B40+B41+B42</f>
        <v>23649.76</v>
      </c>
      <c r="C38" s="13">
        <f>C39+C40+C41+C42</f>
        <v>23382.62</v>
      </c>
      <c r="D38" s="14">
        <f>C38*100/B38</f>
        <v>98.8704325117887</v>
      </c>
    </row>
    <row r="39" spans="1:4" ht="15" customHeight="1">
      <c r="A39" s="22" t="s">
        <v>17</v>
      </c>
      <c r="B39" s="20">
        <v>1912.1</v>
      </c>
      <c r="C39" s="20">
        <v>1912.1</v>
      </c>
      <c r="D39" s="21">
        <f>C39*100/B39</f>
        <v>100</v>
      </c>
    </row>
    <row r="40" spans="1:4" ht="15" customHeight="1">
      <c r="A40" s="22" t="s">
        <v>18</v>
      </c>
      <c r="B40" s="20">
        <v>6189</v>
      </c>
      <c r="C40" s="20">
        <v>6097.46</v>
      </c>
      <c r="D40" s="21">
        <f>C40*100/B40</f>
        <v>98.52092422039101</v>
      </c>
    </row>
    <row r="41" spans="1:4" ht="15" customHeight="1">
      <c r="A41" s="22" t="s">
        <v>78</v>
      </c>
      <c r="B41" s="20">
        <v>8852.63</v>
      </c>
      <c r="C41" s="20">
        <v>8852.63</v>
      </c>
      <c r="D41" s="21">
        <f>C41*100/B41</f>
        <v>100</v>
      </c>
    </row>
    <row r="42" spans="1:4" ht="15" customHeight="1">
      <c r="A42" s="22" t="s">
        <v>19</v>
      </c>
      <c r="B42" s="20">
        <v>6696.03</v>
      </c>
      <c r="C42" s="20">
        <v>6520.43</v>
      </c>
      <c r="D42" s="21">
        <f>C42*100/B42</f>
        <v>97.3775505784771</v>
      </c>
    </row>
    <row r="43" spans="1:4" ht="15" customHeight="1">
      <c r="A43" s="12" t="s">
        <v>20</v>
      </c>
      <c r="B43" s="13">
        <f>B45+B46+B47+B44</f>
        <v>6454.469999999999</v>
      </c>
      <c r="C43" s="13">
        <f>C45+C46+C47+C44</f>
        <v>6400.5</v>
      </c>
      <c r="D43" s="13">
        <f>D45+D46+D47</f>
        <v>100</v>
      </c>
    </row>
    <row r="44" spans="1:4" ht="15" customHeight="1">
      <c r="A44" s="37" t="s">
        <v>101</v>
      </c>
      <c r="B44" s="38">
        <v>0</v>
      </c>
      <c r="C44" s="38">
        <v>0</v>
      </c>
      <c r="D44" s="21">
        <v>0</v>
      </c>
    </row>
    <row r="45" spans="1:4" ht="15" customHeight="1">
      <c r="A45" s="22" t="s">
        <v>21</v>
      </c>
      <c r="B45" s="20">
        <v>1686.6</v>
      </c>
      <c r="C45" s="20">
        <v>1686.6</v>
      </c>
      <c r="D45" s="21">
        <f>C45*100/B45</f>
        <v>100</v>
      </c>
    </row>
    <row r="46" spans="1:4" ht="15" customHeight="1">
      <c r="A46" s="30" t="s">
        <v>22</v>
      </c>
      <c r="B46" s="20">
        <v>777.76</v>
      </c>
      <c r="C46" s="20">
        <v>750.13</v>
      </c>
      <c r="D46" s="21">
        <v>0</v>
      </c>
    </row>
    <row r="47" spans="1:4" ht="15" customHeight="1">
      <c r="A47" s="30" t="s">
        <v>23</v>
      </c>
      <c r="B47" s="20">
        <v>3990.11</v>
      </c>
      <c r="C47" s="20">
        <v>3963.77</v>
      </c>
      <c r="D47" s="21">
        <v>0</v>
      </c>
    </row>
    <row r="48" spans="1:4" ht="15" customHeight="1">
      <c r="A48" s="12" t="s">
        <v>97</v>
      </c>
      <c r="B48" s="13">
        <f>B49</f>
        <v>2.58</v>
      </c>
      <c r="C48" s="13">
        <f>C49</f>
        <v>2.58</v>
      </c>
      <c r="D48" s="14">
        <v>0</v>
      </c>
    </row>
    <row r="49" spans="1:4" ht="15" customHeight="1">
      <c r="A49" s="30" t="s">
        <v>98</v>
      </c>
      <c r="B49" s="20">
        <v>2.58</v>
      </c>
      <c r="C49" s="20">
        <v>2.58</v>
      </c>
      <c r="D49" s="21">
        <v>0</v>
      </c>
    </row>
    <row r="50" spans="1:4" ht="15" customHeight="1">
      <c r="A50" s="12" t="s">
        <v>24</v>
      </c>
      <c r="B50" s="13">
        <f>B51+B52+B54+B55+B53</f>
        <v>242655.37</v>
      </c>
      <c r="C50" s="13">
        <f>C51+C52+C54+C55+C53</f>
        <v>241939.04</v>
      </c>
      <c r="D50" s="14">
        <f aca="true" t="shared" si="2" ref="D50:D68">C50*100/B50</f>
        <v>99.70479532350758</v>
      </c>
    </row>
    <row r="51" spans="1:4" ht="15" customHeight="1">
      <c r="A51" s="22" t="s">
        <v>25</v>
      </c>
      <c r="B51" s="20">
        <v>44575.83</v>
      </c>
      <c r="C51" s="20">
        <v>44470.38</v>
      </c>
      <c r="D51" s="21">
        <f t="shared" si="2"/>
        <v>99.76343682215227</v>
      </c>
    </row>
    <row r="52" spans="1:4" ht="15" customHeight="1">
      <c r="A52" s="30" t="s">
        <v>26</v>
      </c>
      <c r="B52" s="20">
        <v>162914.43</v>
      </c>
      <c r="C52" s="20">
        <v>162402.28</v>
      </c>
      <c r="D52" s="21">
        <f t="shared" si="2"/>
        <v>99.68563251272462</v>
      </c>
    </row>
    <row r="53" spans="1:4" ht="15" customHeight="1">
      <c r="A53" s="30" t="s">
        <v>99</v>
      </c>
      <c r="B53" s="20">
        <v>11474.75</v>
      </c>
      <c r="C53" s="20">
        <v>11474.75</v>
      </c>
      <c r="D53" s="21">
        <f t="shared" si="2"/>
        <v>100</v>
      </c>
    </row>
    <row r="54" spans="1:4" ht="15" customHeight="1">
      <c r="A54" s="37" t="s">
        <v>100</v>
      </c>
      <c r="B54" s="20">
        <v>3441.25</v>
      </c>
      <c r="C54" s="20">
        <v>3436.42</v>
      </c>
      <c r="D54" s="21">
        <f t="shared" si="2"/>
        <v>99.85964402470033</v>
      </c>
    </row>
    <row r="55" spans="1:4" ht="15" customHeight="1">
      <c r="A55" s="22" t="s">
        <v>27</v>
      </c>
      <c r="B55" s="20">
        <v>20249.11</v>
      </c>
      <c r="C55" s="20">
        <v>20155.21</v>
      </c>
      <c r="D55" s="21">
        <f t="shared" si="2"/>
        <v>99.53627591533652</v>
      </c>
    </row>
    <row r="56" spans="1:4" ht="15" customHeight="1">
      <c r="A56" s="12" t="s">
        <v>80</v>
      </c>
      <c r="B56" s="13">
        <f>B57+B58</f>
        <v>50835.48</v>
      </c>
      <c r="C56" s="13">
        <f>C57+C58</f>
        <v>50803.53999999999</v>
      </c>
      <c r="D56" s="14">
        <f t="shared" si="2"/>
        <v>99.93716986640037</v>
      </c>
    </row>
    <row r="57" spans="1:4" ht="15" customHeight="1">
      <c r="A57" s="22" t="s">
        <v>28</v>
      </c>
      <c r="B57" s="20">
        <v>42783.79</v>
      </c>
      <c r="C57" s="20">
        <v>42783.27</v>
      </c>
      <c r="D57" s="21">
        <f t="shared" si="2"/>
        <v>99.99878458640526</v>
      </c>
    </row>
    <row r="58" spans="1:4" ht="15" customHeight="1">
      <c r="A58" s="22" t="s">
        <v>29</v>
      </c>
      <c r="B58" s="20">
        <v>8051.69</v>
      </c>
      <c r="C58" s="20">
        <v>8020.27</v>
      </c>
      <c r="D58" s="21">
        <f t="shared" si="2"/>
        <v>99.60977136476939</v>
      </c>
    </row>
    <row r="59" spans="1:4" ht="15" customHeight="1">
      <c r="A59" s="12" t="s">
        <v>79</v>
      </c>
      <c r="B59" s="13">
        <f>B60</f>
        <v>79.99</v>
      </c>
      <c r="C59" s="13">
        <f>C60</f>
        <v>78.84</v>
      </c>
      <c r="D59" s="14">
        <f t="shared" si="2"/>
        <v>98.56232029003625</v>
      </c>
    </row>
    <row r="60" spans="1:4" ht="15" customHeight="1">
      <c r="A60" s="30" t="s">
        <v>92</v>
      </c>
      <c r="B60" s="20">
        <v>79.99</v>
      </c>
      <c r="C60" s="20">
        <v>78.84</v>
      </c>
      <c r="D60" s="21">
        <f t="shared" si="2"/>
        <v>98.56232029003625</v>
      </c>
    </row>
    <row r="61" spans="1:4" ht="15" customHeight="1">
      <c r="A61" s="12" t="s">
        <v>31</v>
      </c>
      <c r="B61" s="13">
        <f>B62+B63+B64+B65+B66</f>
        <v>27430.589999999997</v>
      </c>
      <c r="C61" s="13">
        <f>C62+C63+C64+C65+C66</f>
        <v>26795.94</v>
      </c>
      <c r="D61" s="14">
        <f t="shared" si="2"/>
        <v>97.68634214575772</v>
      </c>
    </row>
    <row r="62" spans="1:4" ht="15" customHeight="1">
      <c r="A62" s="22" t="s">
        <v>32</v>
      </c>
      <c r="B62" s="20">
        <v>592.81</v>
      </c>
      <c r="C62" s="20">
        <v>592.81</v>
      </c>
      <c r="D62" s="21">
        <f t="shared" si="2"/>
        <v>100</v>
      </c>
    </row>
    <row r="63" spans="1:4" ht="15" customHeight="1">
      <c r="A63" s="22" t="s">
        <v>33</v>
      </c>
      <c r="B63" s="20">
        <v>14782.5</v>
      </c>
      <c r="C63" s="20">
        <v>14782.5</v>
      </c>
      <c r="D63" s="21">
        <f t="shared" si="2"/>
        <v>100</v>
      </c>
    </row>
    <row r="64" spans="1:4" ht="15" customHeight="1">
      <c r="A64" s="22" t="s">
        <v>34</v>
      </c>
      <c r="B64" s="20">
        <v>7538.18</v>
      </c>
      <c r="C64" s="20">
        <v>7371.97</v>
      </c>
      <c r="D64" s="21">
        <f t="shared" si="2"/>
        <v>97.79509112279091</v>
      </c>
    </row>
    <row r="65" spans="1:4" ht="15" customHeight="1">
      <c r="A65" s="22" t="s">
        <v>35</v>
      </c>
      <c r="B65" s="20">
        <v>1627.8</v>
      </c>
      <c r="C65" s="20">
        <v>1159.36</v>
      </c>
      <c r="D65" s="21">
        <f t="shared" si="2"/>
        <v>71.22250890772821</v>
      </c>
    </row>
    <row r="66" spans="1:4" ht="15" customHeight="1">
      <c r="A66" s="22" t="s">
        <v>36</v>
      </c>
      <c r="B66" s="20">
        <v>2889.3</v>
      </c>
      <c r="C66" s="20">
        <v>2889.3</v>
      </c>
      <c r="D66" s="21">
        <f t="shared" si="2"/>
        <v>100</v>
      </c>
    </row>
    <row r="67" spans="1:4" ht="15" customHeight="1">
      <c r="A67" s="12" t="s">
        <v>30</v>
      </c>
      <c r="B67" s="13">
        <f>B68+B69</f>
        <v>6656.05</v>
      </c>
      <c r="C67" s="13">
        <f>C68+C69</f>
        <v>6634.61</v>
      </c>
      <c r="D67" s="14">
        <f t="shared" si="2"/>
        <v>99.6778870351034</v>
      </c>
    </row>
    <row r="68" spans="1:4" ht="15" customHeight="1">
      <c r="A68" s="22" t="s">
        <v>81</v>
      </c>
      <c r="B68" s="20">
        <v>6136.05</v>
      </c>
      <c r="C68" s="20">
        <v>6114.61</v>
      </c>
      <c r="D68" s="21">
        <f t="shared" si="2"/>
        <v>99.650589548651</v>
      </c>
    </row>
    <row r="69" spans="1:4" ht="15" customHeight="1">
      <c r="A69" s="22" t="s">
        <v>87</v>
      </c>
      <c r="B69" s="20">
        <v>520</v>
      </c>
      <c r="C69" s="20">
        <v>520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48508.93</v>
      </c>
      <c r="C72" s="13">
        <f>C73+C74+C75</f>
        <v>48508.93</v>
      </c>
      <c r="D72" s="14">
        <f>C72*100/B72</f>
        <v>100</v>
      </c>
    </row>
    <row r="73" spans="1:4" ht="27.75" customHeight="1">
      <c r="A73" s="22" t="s">
        <v>84</v>
      </c>
      <c r="B73" s="20">
        <v>20744.31</v>
      </c>
      <c r="C73" s="20">
        <v>20744.31</v>
      </c>
      <c r="D73" s="21">
        <f>C73*100/B73</f>
        <v>100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27764.62</v>
      </c>
      <c r="C75" s="20">
        <v>27764.62</v>
      </c>
      <c r="D75" s="21">
        <f>C75*100/B75</f>
        <v>100</v>
      </c>
    </row>
    <row r="76" spans="1:4" ht="15" customHeight="1">
      <c r="A76" s="12" t="s">
        <v>53</v>
      </c>
      <c r="B76" s="13">
        <f>B23+B32+B34+B38+B43+B50+B56+B59+B61+B67+B70+B72+B48</f>
        <v>444105.52999999997</v>
      </c>
      <c r="C76" s="13">
        <f>C23+C32+C34+C38+C43+C50+C56+C59+C61+C67+C70+C72+C48</f>
        <v>442286.54</v>
      </c>
      <c r="D76" s="14">
        <f>C76*100/B76</f>
        <v>99.59041491782371</v>
      </c>
    </row>
    <row r="77" spans="1:4" ht="15" customHeight="1">
      <c r="A77" s="12" t="s">
        <v>37</v>
      </c>
      <c r="B77" s="13">
        <f>B21-B76</f>
        <v>-1303.3399999999674</v>
      </c>
      <c r="C77" s="13">
        <f>C21-C76</f>
        <v>-224.0800000000163</v>
      </c>
      <c r="D77" s="36">
        <f>C77*100/B77</f>
        <v>17.192750932221976</v>
      </c>
    </row>
    <row r="78" spans="1:4" s="15" customFormat="1" ht="15" customHeight="1">
      <c r="A78" s="12" t="s">
        <v>73</v>
      </c>
      <c r="B78" s="13">
        <f>B79+B84+B88</f>
        <v>1303.3399999999906</v>
      </c>
      <c r="C78" s="13">
        <f>C79+C84+C88</f>
        <v>224.08000000001863</v>
      </c>
      <c r="D78" s="29">
        <f>C78*100/B78</f>
        <v>17.19275093222185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40.85</v>
      </c>
      <c r="C84" s="28">
        <f t="shared" si="3"/>
        <v>40.31</v>
      </c>
      <c r="D84" s="21">
        <v>0</v>
      </c>
    </row>
    <row r="85" spans="1:4" ht="27.75" customHeight="1">
      <c r="A85" s="22" t="s">
        <v>60</v>
      </c>
      <c r="B85" s="20">
        <f t="shared" si="3"/>
        <v>40.85</v>
      </c>
      <c r="C85" s="28">
        <f t="shared" si="3"/>
        <v>40.31</v>
      </c>
      <c r="D85" s="21">
        <v>0</v>
      </c>
    </row>
    <row r="86" spans="1:4" ht="27.75" customHeight="1">
      <c r="A86" s="22" t="s">
        <v>61</v>
      </c>
      <c r="B86" s="28">
        <f t="shared" si="3"/>
        <v>40.85</v>
      </c>
      <c r="C86" s="28">
        <f t="shared" si="3"/>
        <v>40.31</v>
      </c>
      <c r="D86" s="21">
        <v>0</v>
      </c>
    </row>
    <row r="87" spans="1:4" ht="27.75" customHeight="1">
      <c r="A87" s="22" t="s">
        <v>62</v>
      </c>
      <c r="B87" s="20">
        <v>40.85</v>
      </c>
      <c r="C87" s="28">
        <v>40.31</v>
      </c>
      <c r="D87" s="21">
        <v>0</v>
      </c>
    </row>
    <row r="88" spans="1:4" ht="15" customHeight="1">
      <c r="A88" s="12" t="s">
        <v>63</v>
      </c>
      <c r="B88" s="13">
        <f>B89+B93</f>
        <v>1262.4899999999907</v>
      </c>
      <c r="C88" s="13">
        <f>C89+C93</f>
        <v>183.77000000001863</v>
      </c>
      <c r="D88" s="36">
        <f aca="true" t="shared" si="4" ref="D88:D96">C88*100/B88</f>
        <v>14.556154900238417</v>
      </c>
    </row>
    <row r="89" spans="1:4" ht="15" customHeight="1">
      <c r="A89" s="22" t="s">
        <v>64</v>
      </c>
      <c r="B89" s="20">
        <f aca="true" t="shared" si="5" ref="B89:C91">B90</f>
        <v>-442802.19</v>
      </c>
      <c r="C89" s="20">
        <f t="shared" si="5"/>
        <v>-442062.45999999996</v>
      </c>
      <c r="D89" s="21">
        <f t="shared" si="4"/>
        <v>99.83294346398783</v>
      </c>
    </row>
    <row r="90" spans="1:4" ht="15" customHeight="1">
      <c r="A90" s="22" t="s">
        <v>65</v>
      </c>
      <c r="B90" s="20">
        <f t="shared" si="5"/>
        <v>-442802.19</v>
      </c>
      <c r="C90" s="20">
        <f t="shared" si="5"/>
        <v>-442062.45999999996</v>
      </c>
      <c r="D90" s="21">
        <f t="shared" si="4"/>
        <v>99.83294346398783</v>
      </c>
    </row>
    <row r="91" spans="1:4" ht="15" customHeight="1">
      <c r="A91" s="22" t="s">
        <v>66</v>
      </c>
      <c r="B91" s="20">
        <f t="shared" si="5"/>
        <v>-442802.19</v>
      </c>
      <c r="C91" s="20">
        <f t="shared" si="5"/>
        <v>-442062.45999999996</v>
      </c>
      <c r="D91" s="21">
        <f t="shared" si="4"/>
        <v>99.83294346398783</v>
      </c>
    </row>
    <row r="92" spans="1:4" ht="15" customHeight="1">
      <c r="A92" s="22" t="s">
        <v>67</v>
      </c>
      <c r="B92" s="20">
        <f>-B21</f>
        <v>-442802.19</v>
      </c>
      <c r="C92" s="20">
        <f>-C21</f>
        <v>-442062.45999999996</v>
      </c>
      <c r="D92" s="21">
        <f t="shared" si="4"/>
        <v>99.83294346398783</v>
      </c>
    </row>
    <row r="93" spans="1:4" ht="15" customHeight="1">
      <c r="A93" s="22" t="s">
        <v>68</v>
      </c>
      <c r="B93" s="20">
        <f aca="true" t="shared" si="6" ref="B93:C95">B94</f>
        <v>444064.68</v>
      </c>
      <c r="C93" s="20">
        <f t="shared" si="6"/>
        <v>442246.23</v>
      </c>
      <c r="D93" s="21">
        <f t="shared" si="4"/>
        <v>99.59049884354685</v>
      </c>
    </row>
    <row r="94" spans="1:4" ht="15" customHeight="1">
      <c r="A94" s="22" t="s">
        <v>69</v>
      </c>
      <c r="B94" s="20">
        <f t="shared" si="6"/>
        <v>444064.68</v>
      </c>
      <c r="C94" s="20">
        <f t="shared" si="6"/>
        <v>442246.23</v>
      </c>
      <c r="D94" s="21">
        <f t="shared" si="4"/>
        <v>99.59049884354685</v>
      </c>
    </row>
    <row r="95" spans="1:4" ht="15" customHeight="1">
      <c r="A95" s="22" t="s">
        <v>70</v>
      </c>
      <c r="B95" s="20">
        <f t="shared" si="6"/>
        <v>444064.68</v>
      </c>
      <c r="C95" s="20">
        <f t="shared" si="6"/>
        <v>442246.23</v>
      </c>
      <c r="D95" s="21">
        <f t="shared" si="4"/>
        <v>99.59049884354685</v>
      </c>
    </row>
    <row r="96" spans="1:4" ht="15" customHeight="1">
      <c r="A96" s="22" t="s">
        <v>71</v>
      </c>
      <c r="B96" s="20">
        <f>B76-B81-B87</f>
        <v>444064.68</v>
      </c>
      <c r="C96" s="20">
        <f>C76-C87</f>
        <v>442246.23</v>
      </c>
      <c r="D96" s="24">
        <f t="shared" si="4"/>
        <v>99.59049884354685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201277.63</v>
      </c>
      <c r="C98" s="31">
        <v>201213.15</v>
      </c>
      <c r="D98" s="21">
        <f>C98*100/B98</f>
        <v>99.96796464664254</v>
      </c>
    </row>
    <row r="99" spans="1:4" ht="15" customHeight="1">
      <c r="A99" s="22" t="s">
        <v>72</v>
      </c>
      <c r="B99" s="31">
        <v>61872.99</v>
      </c>
      <c r="C99" s="31">
        <v>61871.04</v>
      </c>
      <c r="D99" s="21">
        <f>C99*100/B99</f>
        <v>99.99684838246867</v>
      </c>
    </row>
    <row r="100" spans="1:4" ht="15" customHeight="1">
      <c r="A100" s="22" t="s">
        <v>3</v>
      </c>
      <c r="B100" s="31">
        <v>38529</v>
      </c>
      <c r="C100" s="31">
        <v>38445</v>
      </c>
      <c r="D100" s="21">
        <f>C100*100/B100</f>
        <v>99.78198240286538</v>
      </c>
    </row>
    <row r="101" spans="1:4" ht="15" customHeight="1">
      <c r="A101" s="22" t="s">
        <v>4</v>
      </c>
      <c r="B101" s="31">
        <v>1981</v>
      </c>
      <c r="C101" s="31">
        <v>1981</v>
      </c>
      <c r="D101" s="21">
        <f>C101*100/B101</f>
        <v>100</v>
      </c>
    </row>
    <row r="102" spans="1:4" ht="15" customHeight="1">
      <c r="A102" s="22" t="s">
        <v>5</v>
      </c>
      <c r="B102" s="31">
        <v>12595</v>
      </c>
      <c r="C102" s="31">
        <v>12312</v>
      </c>
      <c r="D102" s="21">
        <f>C102*100/B102</f>
        <v>97.75307661770543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2018-02-09T05:48:00Z</dcterms:modified>
  <cp:category/>
  <cp:version/>
  <cp:contentType/>
  <cp:contentStatus/>
</cp:coreProperties>
</file>